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ii7\Desktop\ブログ関連\"/>
    </mc:Choice>
  </mc:AlternateContent>
  <xr:revisionPtr revIDLastSave="0" documentId="13_ncr:10001_{34C34EDC-85F2-4278-84CE-D7C6C740C735}" xr6:coauthVersionLast="45" xr6:coauthVersionMax="45" xr10:uidLastSave="{00000000-0000-0000-0000-000000000000}"/>
  <bookViews>
    <workbookView xWindow="0" yWindow="0" windowWidth="20490" windowHeight="10920" xr2:uid="{5FA980BB-41A5-42F9-B963-FC658FCCF4AA}"/>
  </bookViews>
  <sheets>
    <sheet name="推定シート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2" l="1"/>
  <c r="C15" i="2" s="1"/>
  <c r="D15" i="2" s="1"/>
  <c r="E15" i="2" s="1"/>
  <c r="C16" i="2" l="1"/>
  <c r="D16" i="2" s="1"/>
  <c r="E16" i="2" s="1"/>
  <c r="C13" i="2"/>
  <c r="D13" i="2" s="1"/>
  <c r="E13" i="2" s="1"/>
  <c r="C14" i="2"/>
  <c r="D14" i="2" s="1"/>
  <c r="E14" i="2" s="1"/>
</calcChain>
</file>

<file path=xl/sharedStrings.xml><?xml version="1.0" encoding="utf-8"?>
<sst xmlns="http://schemas.openxmlformats.org/spreadsheetml/2006/main" count="19" uniqueCount="19">
  <si>
    <t>↓入力</t>
    <rPh sb="1" eb="3">
      <t>ニュウリョク</t>
    </rPh>
    <phoneticPr fontId="2"/>
  </si>
  <si>
    <t>投資金額（万円）</t>
    <rPh sb="0" eb="2">
      <t>トウシ</t>
    </rPh>
    <rPh sb="2" eb="4">
      <t>キンガク</t>
    </rPh>
    <rPh sb="5" eb="7">
      <t>マンエン</t>
    </rPh>
    <phoneticPr fontId="2"/>
  </si>
  <si>
    <t>運用期間（年）</t>
    <rPh sb="0" eb="2">
      <t>ウンヨウ</t>
    </rPh>
    <rPh sb="2" eb="4">
      <t>キカン</t>
    </rPh>
    <rPh sb="5" eb="6">
      <t>ネン</t>
    </rPh>
    <phoneticPr fontId="2"/>
  </si>
  <si>
    <t>リスク（年率）</t>
    <rPh sb="4" eb="6">
      <t>ネンリツ</t>
    </rPh>
    <phoneticPr fontId="2"/>
  </si>
  <si>
    <t>リターン（年率）</t>
    <rPh sb="5" eb="7">
      <t>ネンリツ</t>
    </rPh>
    <phoneticPr fontId="2"/>
  </si>
  <si>
    <t>損失金額の推定</t>
  </si>
  <si>
    <t>確率</t>
    <rPh sb="0" eb="2">
      <t>カクリツ</t>
    </rPh>
    <phoneticPr fontId="2"/>
  </si>
  <si>
    <t>下限金額
（万円）</t>
    <rPh sb="0" eb="2">
      <t>カゲン</t>
    </rPh>
    <rPh sb="2" eb="4">
      <t>キンガク</t>
    </rPh>
    <rPh sb="6" eb="8">
      <t>マンエン</t>
    </rPh>
    <phoneticPr fontId="2"/>
  </si>
  <si>
    <t>下限金額の
損益率</t>
    <rPh sb="0" eb="2">
      <t>カゲン</t>
    </rPh>
    <rPh sb="2" eb="4">
      <t>キンガク</t>
    </rPh>
    <rPh sb="6" eb="8">
      <t>ソンエキ</t>
    </rPh>
    <rPh sb="8" eb="9">
      <t>リツ</t>
    </rPh>
    <phoneticPr fontId="2"/>
  </si>
  <si>
    <t>下限金額の
リターン（年率）</t>
    <rPh sb="0" eb="2">
      <t>カゲン</t>
    </rPh>
    <rPh sb="2" eb="4">
      <t>キンガク</t>
    </rPh>
    <rPh sb="11" eb="13">
      <t>ネンリツ</t>
    </rPh>
    <phoneticPr fontId="2"/>
  </si>
  <si>
    <t>騰落率</t>
    <rPh sb="0" eb="3">
      <t>トウラクリツ</t>
    </rPh>
    <phoneticPr fontId="2"/>
  </si>
  <si>
    <t>←年率換算されたデータはこっちに入力</t>
    <rPh sb="1" eb="3">
      <t>ネンリツ</t>
    </rPh>
    <rPh sb="3" eb="5">
      <t>カンサン</t>
    </rPh>
    <rPh sb="16" eb="18">
      <t>ニュウリョク</t>
    </rPh>
    <phoneticPr fontId="2"/>
  </si>
  <si>
    <t>ムササビ親分</t>
    <phoneticPr fontId="2"/>
  </si>
  <si>
    <t>公表サイト：</t>
    <rPh sb="0" eb="2">
      <t>コウヒョウ</t>
    </rPh>
    <phoneticPr fontId="2"/>
  </si>
  <si>
    <t>負けない資産運用の王道</t>
    <phoneticPr fontId="2"/>
  </si>
  <si>
    <t>作成者　　：</t>
    <rPh sb="0" eb="3">
      <t>サクセイシャ</t>
    </rPh>
    <phoneticPr fontId="2"/>
  </si>
  <si>
    <t>※上記計算結果は将来の運用成果を保証するものではありません。運用結果は自己責任です。</t>
    <rPh sb="1" eb="3">
      <t>ジョウキ</t>
    </rPh>
    <rPh sb="3" eb="5">
      <t>ケイサン</t>
    </rPh>
    <rPh sb="5" eb="7">
      <t>ケッカ</t>
    </rPh>
    <rPh sb="8" eb="10">
      <t>ショウライ</t>
    </rPh>
    <rPh sb="11" eb="13">
      <t>ウンヨウ</t>
    </rPh>
    <rPh sb="13" eb="15">
      <t>セイカ</t>
    </rPh>
    <rPh sb="16" eb="18">
      <t>ホショウ</t>
    </rPh>
    <rPh sb="30" eb="32">
      <t>ウンヨウ</t>
    </rPh>
    <rPh sb="32" eb="34">
      <t>ケッカ</t>
    </rPh>
    <rPh sb="35" eb="37">
      <t>ジコ</t>
    </rPh>
    <rPh sb="37" eb="39">
      <t>セキニン</t>
    </rPh>
    <phoneticPr fontId="2"/>
  </si>
  <si>
    <t>データ期間（年）</t>
    <rPh sb="3" eb="5">
      <t>キカン</t>
    </rPh>
    <rPh sb="6" eb="7">
      <t>ネン</t>
    </rPh>
    <phoneticPr fontId="2"/>
  </si>
  <si>
    <t>←年率換算されてないデータはこっちに入力</t>
    <rPh sb="1" eb="3">
      <t>ネンリツ</t>
    </rPh>
    <rPh sb="3" eb="5">
      <t>カンサン</t>
    </rPh>
    <rPh sb="18" eb="2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</si>
</sst>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_ "/>
    <numFmt numFmtId="178" formatCode="0.0_ ;[Red]\-0.0\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rgb="FF00206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0" borderId="0" xfId="0" applyFo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8" fillId="0" borderId="0" xfId="0" applyFont="1" applyAlignment="1">
      <alignment horizontal="left" vertical="center"/>
    </xf>
    <xf numFmtId="178" fontId="3" fillId="0" borderId="0" xfId="0" applyNumberFormat="1" applyFont="1" applyBorder="1">
      <alignment vertical="center"/>
    </xf>
    <xf numFmtId="176" fontId="0" fillId="0" borderId="0" xfId="1" applyNumberFormat="1" applyFont="1" applyBorder="1">
      <alignment vertical="center"/>
    </xf>
    <xf numFmtId="176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0" fontId="7" fillId="0" borderId="0" xfId="1" applyNumberFormat="1" applyFont="1" applyProtection="1">
      <alignment vertical="center"/>
      <protection hidden="1"/>
    </xf>
    <xf numFmtId="178" fontId="3" fillId="0" borderId="1" xfId="0" applyNumberFormat="1" applyFont="1" applyBorder="1" applyProtection="1">
      <alignment vertical="center"/>
      <protection hidden="1"/>
    </xf>
    <xf numFmtId="176" fontId="0" fillId="0" borderId="1" xfId="1" applyNumberFormat="1" applyFont="1" applyBorder="1" applyProtection="1">
      <alignment vertical="center"/>
      <protection hidden="1"/>
    </xf>
    <xf numFmtId="10" fontId="0" fillId="2" borderId="1" xfId="1" applyNumberFormat="1" applyFont="1" applyFill="1" applyBorder="1" applyProtection="1">
      <alignment vertical="center"/>
      <protection locked="0"/>
    </xf>
    <xf numFmtId="10" fontId="0" fillId="4" borderId="5" xfId="1" applyNumberFormat="1" applyFont="1" applyFill="1" applyBorder="1" applyProtection="1">
      <alignment vertical="center"/>
      <protection locked="0"/>
    </xf>
    <xf numFmtId="0" fontId="0" fillId="4" borderId="6" xfId="1" applyNumberFormat="1" applyFont="1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38" fontId="0" fillId="2" borderId="1" xfId="2" applyFont="1" applyFill="1" applyBorder="1" applyProtection="1">
      <alignment vertical="center"/>
      <protection locked="0"/>
    </xf>
    <xf numFmtId="0" fontId="10" fillId="0" borderId="0" xfId="3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vertical="center"/>
    </xf>
    <xf numFmtId="177" fontId="0" fillId="0" borderId="3" xfId="0" applyNumberFormat="1" applyBorder="1" applyAlignment="1">
      <alignment vertical="center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kenai&#36039;&#29987;&#36939;&#29992;.net/2019/12/12/risk-retur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75CF5-AE60-4BE3-89D7-38BA2B7AC0C8}">
  <dimension ref="B1:J20"/>
  <sheetViews>
    <sheetView showGridLines="0" tabSelected="1" workbookViewId="0">
      <selection activeCell="D5" sqref="D5"/>
    </sheetView>
  </sheetViews>
  <sheetFormatPr defaultRowHeight="18.75" x14ac:dyDescent="0.4"/>
  <cols>
    <col min="1" max="1" width="1" customWidth="1"/>
    <col min="2" max="2" width="9.375" customWidth="1"/>
    <col min="3" max="3" width="9" bestFit="1" customWidth="1"/>
    <col min="4" max="4" width="10.875" customWidth="1"/>
    <col min="5" max="5" width="17.125" customWidth="1"/>
    <col min="6" max="8" width="7.75" customWidth="1"/>
    <col min="9" max="9" width="1.625" customWidth="1"/>
  </cols>
  <sheetData>
    <row r="1" spans="2:10" ht="30" customHeight="1" x14ac:dyDescent="0.4">
      <c r="B1" s="27" t="s">
        <v>5</v>
      </c>
      <c r="C1" s="28"/>
      <c r="D1" s="28"/>
      <c r="E1" s="28"/>
      <c r="F1" s="2"/>
      <c r="G1" s="2"/>
      <c r="H1" s="2"/>
    </row>
    <row r="2" spans="2:10" ht="15.75" customHeight="1" x14ac:dyDescent="0.4">
      <c r="B2" s="3" t="s">
        <v>15</v>
      </c>
      <c r="C2" s="3" t="s">
        <v>12</v>
      </c>
      <c r="D2" s="2"/>
      <c r="E2" s="2"/>
      <c r="F2" s="2"/>
      <c r="G2" s="2"/>
      <c r="H2" s="2"/>
    </row>
    <row r="3" spans="2:10" ht="15.75" customHeight="1" x14ac:dyDescent="0.4">
      <c r="B3" s="4" t="s">
        <v>13</v>
      </c>
      <c r="C3" s="26" t="s">
        <v>14</v>
      </c>
      <c r="D3" s="2"/>
      <c r="E3" s="2"/>
      <c r="F3" s="2"/>
      <c r="G3" s="2"/>
      <c r="H3" s="2"/>
    </row>
    <row r="4" spans="2:10" x14ac:dyDescent="0.4">
      <c r="B4" s="1"/>
      <c r="C4" s="1"/>
      <c r="D4" s="8" t="s">
        <v>0</v>
      </c>
      <c r="E4" s="2"/>
      <c r="F4" s="2"/>
      <c r="G4" s="2"/>
      <c r="H4" s="2"/>
      <c r="I4" s="2"/>
      <c r="J4" s="2"/>
    </row>
    <row r="5" spans="2:10" x14ac:dyDescent="0.4">
      <c r="B5" s="29" t="s">
        <v>4</v>
      </c>
      <c r="C5" s="33"/>
      <c r="D5" s="21"/>
      <c r="E5" s="31" t="s">
        <v>11</v>
      </c>
      <c r="F5" s="32"/>
      <c r="G5" s="32"/>
      <c r="H5" s="32"/>
      <c r="I5" s="2"/>
      <c r="J5" s="2"/>
    </row>
    <row r="6" spans="2:10" x14ac:dyDescent="0.4">
      <c r="B6" s="9" t="s">
        <v>10</v>
      </c>
      <c r="C6" s="10"/>
      <c r="D6" s="22"/>
      <c r="E6" s="31" t="s">
        <v>18</v>
      </c>
      <c r="F6" s="32"/>
      <c r="G6" s="32"/>
      <c r="H6" s="32"/>
      <c r="I6" s="2"/>
      <c r="J6" s="2"/>
    </row>
    <row r="7" spans="2:10" x14ac:dyDescent="0.4">
      <c r="B7" s="11" t="s">
        <v>17</v>
      </c>
      <c r="C7" s="12"/>
      <c r="D7" s="23"/>
      <c r="E7" s="31"/>
      <c r="F7" s="32"/>
      <c r="G7" s="32"/>
      <c r="H7" s="32"/>
      <c r="I7" s="2"/>
      <c r="J7" s="2"/>
    </row>
    <row r="8" spans="2:10" x14ac:dyDescent="0.4">
      <c r="B8" s="29" t="s">
        <v>3</v>
      </c>
      <c r="C8" s="30"/>
      <c r="D8" s="21"/>
      <c r="E8" s="2"/>
      <c r="F8" s="2"/>
      <c r="G8" s="2"/>
      <c r="H8" s="2"/>
      <c r="I8" s="2"/>
      <c r="J8" s="2"/>
    </row>
    <row r="9" spans="2:10" x14ac:dyDescent="0.4">
      <c r="B9" s="29" t="s">
        <v>2</v>
      </c>
      <c r="C9" s="30"/>
      <c r="D9" s="24"/>
      <c r="E9" s="2"/>
      <c r="F9" s="2"/>
      <c r="G9" s="2"/>
      <c r="H9" s="2"/>
      <c r="I9" s="2"/>
      <c r="J9" s="2"/>
    </row>
    <row r="10" spans="2:10" x14ac:dyDescent="0.4">
      <c r="B10" s="29" t="s">
        <v>1</v>
      </c>
      <c r="C10" s="30"/>
      <c r="D10" s="25"/>
      <c r="E10" s="2"/>
      <c r="F10" s="2"/>
      <c r="G10" s="2"/>
      <c r="H10" s="2"/>
      <c r="I10" s="2"/>
      <c r="J10" s="2"/>
    </row>
    <row r="11" spans="2:10" ht="9.75" customHeight="1" x14ac:dyDescent="0.4">
      <c r="E11" s="2"/>
      <c r="F11" s="2"/>
      <c r="G11" s="2"/>
      <c r="H11" s="2"/>
      <c r="I11" s="2"/>
      <c r="J11" s="2"/>
    </row>
    <row r="12" spans="2:10" ht="37.5" x14ac:dyDescent="0.4">
      <c r="B12" s="6" t="s">
        <v>6</v>
      </c>
      <c r="C12" s="7" t="s">
        <v>7</v>
      </c>
      <c r="D12" s="7" t="s">
        <v>8</v>
      </c>
      <c r="E12" s="7" t="s">
        <v>9</v>
      </c>
      <c r="F12" s="5"/>
    </row>
    <row r="13" spans="2:10" x14ac:dyDescent="0.4">
      <c r="B13" s="16">
        <v>0.999</v>
      </c>
      <c r="C13" s="19" t="e">
        <f>_xlfn.LOGNORM.INV(0.001,LN((B20+1)^(2/365)/((D8/SQRT(250))^2+(B20+1)^(2/365))^(1/2))*365*D9,LN((D8/SQRT(250))^2/(B20+1)^(2/365)+1)^(1/2)*SQRT(250*D9))*D10-D10</f>
        <v>#DIV/0!</v>
      </c>
      <c r="D13" s="20" t="e">
        <f>C13/$D$10</f>
        <v>#DIV/0!</v>
      </c>
      <c r="E13" s="20" t="e">
        <f>(D13+1)^(1/$D$9)-1</f>
        <v>#DIV/0!</v>
      </c>
    </row>
    <row r="14" spans="2:10" x14ac:dyDescent="0.4">
      <c r="B14" s="17">
        <v>0.99</v>
      </c>
      <c r="C14" s="19" t="e">
        <f>_xlfn.LOGNORM.INV(0.01,LN((B20+1)^(2/365)/((D8/SQRT(250))^2+(B20+1)^(2/365))^(1/2))*365*D9,LN((D8/SQRT(250))^2/(B20+1)^(2/365)+1)^(1/2)*SQRT(250*D9))*D10-D10</f>
        <v>#DIV/0!</v>
      </c>
      <c r="D14" s="20" t="e">
        <f t="shared" ref="D14:D16" si="0">C14/$D$10</f>
        <v>#DIV/0!</v>
      </c>
      <c r="E14" s="20" t="e">
        <f t="shared" ref="E14:E16" si="1">(D14+1)^(1/$D$9)-1</f>
        <v>#DIV/0!</v>
      </c>
    </row>
    <row r="15" spans="2:10" x14ac:dyDescent="0.4">
      <c r="B15" s="17">
        <v>0.9</v>
      </c>
      <c r="C15" s="19" t="e">
        <f>_xlfn.LOGNORM.INV(0.1,LN((B20+1)^(2/365)/((D8/SQRT(250))^2+(B20+1)^(2/365))^(1/2))*365*D9,LN((D8/SQRT(250))^2/(B20+1)^(2/365)+1)^(1/2)*SQRT(250*D9))*D10-D10</f>
        <v>#DIV/0!</v>
      </c>
      <c r="D15" s="20" t="e">
        <f t="shared" si="0"/>
        <v>#DIV/0!</v>
      </c>
      <c r="E15" s="20" t="e">
        <f t="shared" si="1"/>
        <v>#DIV/0!</v>
      </c>
    </row>
    <row r="16" spans="2:10" x14ac:dyDescent="0.4">
      <c r="B16" s="17">
        <v>0.5</v>
      </c>
      <c r="C16" s="19" t="e">
        <f>_xlfn.LOGNORM.INV(0.5,LN((B20+1)^(2/365)/((D8/SQRT(250))^2+(B20+1)^(2/365))^(1/2))*365*D9,LN((D8/SQRT(250))^2/(B20+1)^(2/365)+1)^(1/2)*SQRT(250*D9))*D10-D10</f>
        <v>#DIV/0!</v>
      </c>
      <c r="D16" s="20" t="e">
        <f t="shared" si="0"/>
        <v>#DIV/0!</v>
      </c>
      <c r="E16" s="20" t="e">
        <f t="shared" si="1"/>
        <v>#DIV/0!</v>
      </c>
    </row>
    <row r="17" spans="2:5" ht="3" customHeight="1" x14ac:dyDescent="0.4">
      <c r="B17" s="14"/>
      <c r="C17" s="14"/>
      <c r="D17" s="15"/>
      <c r="E17" s="15"/>
    </row>
    <row r="18" spans="2:5" x14ac:dyDescent="0.4">
      <c r="B18" s="13" t="s">
        <v>16</v>
      </c>
      <c r="C18" s="3"/>
    </row>
    <row r="19" spans="2:5" x14ac:dyDescent="0.4">
      <c r="B19" s="4"/>
      <c r="C19" s="4"/>
    </row>
    <row r="20" spans="2:5" x14ac:dyDescent="0.4">
      <c r="B20" s="18" t="e">
        <f>IF(D5="",(D6+1)^(1/D7)-1,D5)</f>
        <v>#DIV/0!</v>
      </c>
    </row>
  </sheetData>
  <sheetProtection algorithmName="SHA-512" hashValue="mKW4u0/sipFVzjxJRtLLvahZZAp9PqpdAG3/yyVTZxVBjutdhagBRNHYNh3abY0qyH9S3lu1ZIFx2q8HN6TkvA==" saltValue="6Y5oHSA7FjcQM/uU8ORTMQ==" spinCount="100000" sheet="1" objects="1" scenarios="1"/>
  <mergeCells count="7">
    <mergeCell ref="B1:E1"/>
    <mergeCell ref="B10:C10"/>
    <mergeCell ref="E5:H5"/>
    <mergeCell ref="E6:H7"/>
    <mergeCell ref="B5:C5"/>
    <mergeCell ref="B8:C8"/>
    <mergeCell ref="B9:C9"/>
  </mergeCells>
  <phoneticPr fontId="2"/>
  <hyperlinks>
    <hyperlink ref="C3" r:id="rId1" xr:uid="{7A3B81F1-9B40-49CA-98D0-7F1E1E6B03A5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推定シート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損失金額推定ツール</dc:title>
  <dc:subject>損失金額推定ツール</dc:subject>
  <dc:creator>ムササビ親分</dc:creator>
  <dcterms:created xsi:type="dcterms:W3CDTF">2019-11-23T22:50:16Z</dcterms:created>
  <dcterms:modified xsi:type="dcterms:W3CDTF">2019-12-11T17:47:51Z</dcterms:modified>
</cp:coreProperties>
</file>